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Messembria Resort А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<sst xmlns="http://schemas.openxmlformats.org/spreadsheetml/2006/main" count="99" uniqueCount="64">
  <si>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 xml:space="preserve">       -</t>
  </si>
  <si>
    <t>№ квартиры</t>
  </si>
  <si>
    <t>тип</t>
  </si>
  <si>
    <t>Чистая м2</t>
  </si>
  <si>
    <t>Общие части м2</t>
  </si>
  <si>
    <t>общая площадь с террасой</t>
  </si>
  <si>
    <t>Цена A</t>
  </si>
  <si>
    <t>Цена B</t>
  </si>
  <si>
    <t>Цена C</t>
  </si>
  <si>
    <t>Общая площадь м2</t>
  </si>
  <si>
    <t>терасса м2</t>
  </si>
  <si>
    <t>с 2 спальнями</t>
  </si>
  <si>
    <t>с 1 спальней</t>
  </si>
  <si>
    <t>студия</t>
  </si>
  <si>
    <t>Схема оплаты Цена A</t>
  </si>
  <si>
    <t>Схема оплаты цена Б</t>
  </si>
  <si>
    <t xml:space="preserve">Схема оплаты Цена С </t>
  </si>
  <si>
    <t>2000 евро - депозит</t>
  </si>
  <si>
    <t>90% - предварительный договор</t>
  </si>
  <si>
    <t>10% третий год</t>
  </si>
  <si>
    <t>Вид</t>
  </si>
  <si>
    <t>бассейн</t>
  </si>
  <si>
    <t>парк</t>
  </si>
  <si>
    <t>Ап.A305</t>
  </si>
  <si>
    <t>Ап.A309</t>
  </si>
  <si>
    <t>Ап.A601</t>
  </si>
  <si>
    <t>Ап.A602</t>
  </si>
  <si>
    <t>Этаж 6 корпус A</t>
  </si>
  <si>
    <t>Этаж 5 корпус A</t>
  </si>
  <si>
    <t>Этаж 3 корпус A</t>
  </si>
  <si>
    <t>50% - предварительный договор</t>
  </si>
  <si>
    <t>Ап.A504_А505</t>
  </si>
  <si>
    <t>с 3 спальнями</t>
  </si>
  <si>
    <t>60% - предварительный договор</t>
  </si>
  <si>
    <t>15% первый год</t>
  </si>
  <si>
    <t>15% второй год</t>
  </si>
  <si>
    <t>КОРПУС А</t>
  </si>
  <si>
    <t>Ап.B408</t>
  </si>
  <si>
    <t>Ап.В605</t>
  </si>
  <si>
    <t>КОРПУС В</t>
  </si>
  <si>
    <t>КОРПУС С</t>
  </si>
  <si>
    <t>Этаж 1 корпус С</t>
  </si>
  <si>
    <t>Ап.С104</t>
  </si>
  <si>
    <t>Ап.С105</t>
  </si>
  <si>
    <t>Ап.С106</t>
  </si>
  <si>
    <t>Ап.С109</t>
  </si>
  <si>
    <t>Этаж 4 корпус С</t>
  </si>
  <si>
    <t>Ап.С406</t>
  </si>
  <si>
    <t>Ап.С408</t>
  </si>
  <si>
    <t>Ап.С411</t>
  </si>
  <si>
    <t>Этаж 5 корпус С</t>
  </si>
  <si>
    <t>Ап.С504</t>
  </si>
  <si>
    <t>Ап.С506</t>
  </si>
  <si>
    <t>Этаж 6 корпус С</t>
  </si>
  <si>
    <t>Ап. С601</t>
  </si>
  <si>
    <t>пентхаус люксс 3 спальньями</t>
  </si>
  <si>
    <t>бассейн, парк, территория</t>
  </si>
  <si>
    <t>Этаж 4 корпус B</t>
  </si>
  <si>
    <t>Этаж 6 корпус B</t>
  </si>
  <si>
    <t>с меблировкой класса люкс в стиле Арт Деко</t>
  </si>
  <si>
    <t>30% - до 30.05.2016г.</t>
  </si>
  <si>
    <t>20% - 30.09.2016г.</t>
  </si>
  <si>
    <t>10% - нот.акт</t>
  </si>
  <si>
    <t>ПРОДАН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</si>
</sst>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л_в_-;\-* #,##0.00\ _л_в_-;_-* &quot;-&quot;??\ _л_в_-;_-@_-"/>
    <numFmt numFmtId="173" formatCode="_-* #,##0\ _л_в_-;\-* #,##0\ _л_в_-;_-* &quot;-&quot;\ _л_в_-;_-@_-"/>
    <numFmt numFmtId="174" formatCode="_-* #,##0.00\ &quot;лв&quot;_-;\-* #,##0.00\ &quot;лв&quot;_-;_-* &quot;-&quot;??\ &quot;лв&quot;_-;_-@_-"/>
    <numFmt numFmtId="175" formatCode="_-* #,##0\ &quot;лв&quot;_-;\-* #,##0\ &quot;лв&quot;_-;_-* &quot;-&quot;\ &quot;лв&quot;_-;_-@_-"/>
    <numFmt numFmtId="176" formatCode="[$€-2]\ #,##0"/>
    <numFmt numFmtId="177" formatCode="[$₹-44C]\ #,##0"/>
    <numFmt numFmtId="178" formatCode="[$€-2]\ #,##0.00"/>
    <numFmt numFmtId="179" formatCode="#,##0\ _л_в_.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2"/>
      <color indexed="60"/>
      <name val="Arial"/>
      <family val="2"/>
    </font>
    <font>
      <b/>
      <sz val="10"/>
      <color rgb="FFFF0000"/>
      <name val="Arial"/>
      <family val="2"/>
    </font>
    <font>
      <sz val="12"/>
      <color rgb="FFC00000"/>
      <name val="Arial"/>
      <family val="2"/>
    </font>
    <font>
      <b/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</cellStyleXfs>
  <cellXfs count="91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19" fillId="5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2" fontId="0" fillId="24" borderId="0" xfId="0" applyNumberFormat="1" applyFont="1" applyFill="1" applyBorder="1" applyAlignment="1">
      <alignment vertical="center"/>
    </xf>
    <xf numFmtId="0" fontId="18" fillId="24" borderId="0" xfId="0" applyNumberFormat="1" applyFont="1" applyFill="1" applyBorder="1" applyAlignment="1">
      <alignment horizontal="center" wrapText="1"/>
    </xf>
    <xf numFmtId="0" fontId="22" fillId="17" borderId="10" xfId="0" applyFont="1" applyFill="1" applyBorder="1" applyAlignment="1">
      <alignment horizontal="center" vertical="center" wrapText="1"/>
    </xf>
    <xf numFmtId="176" fontId="22" fillId="17" borderId="10" xfId="0" applyNumberFormat="1" applyFont="1" applyFill="1" applyBorder="1" applyAlignment="1">
      <alignment/>
    </xf>
    <xf numFmtId="176" fontId="0" fillId="8" borderId="10" xfId="0" applyNumberFormat="1" applyFill="1" applyBorder="1" applyAlignment="1">
      <alignment/>
    </xf>
    <xf numFmtId="0" fontId="19" fillId="8" borderId="10" xfId="0" applyFont="1" applyFill="1" applyBorder="1" applyAlignment="1">
      <alignment horizontal="center" vertical="center" wrapText="1"/>
    </xf>
    <xf numFmtId="176" fontId="0" fillId="5" borderId="10" xfId="0" applyNumberFormat="1" applyFill="1" applyBorder="1" applyAlignment="1">
      <alignment/>
    </xf>
    <xf numFmtId="176" fontId="0" fillId="8" borderId="10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5" borderId="10" xfId="0" applyFont="1" applyFill="1" applyBorder="1" applyAlignment="1">
      <alignment vertical="center"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2" fontId="0" fillId="25" borderId="10" xfId="0" applyNumberFormat="1" applyFont="1" applyFill="1" applyBorder="1" applyAlignment="1">
      <alignment vertical="center"/>
    </xf>
    <xf numFmtId="176" fontId="22" fillId="26" borderId="10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0" borderId="1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76" fontId="0" fillId="27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2" fontId="0" fillId="0" borderId="19" xfId="0" applyNumberFormat="1" applyFont="1" applyFill="1" applyBorder="1" applyAlignment="1">
      <alignment vertical="center"/>
    </xf>
    <xf numFmtId="176" fontId="0" fillId="27" borderId="10" xfId="0" applyNumberFormat="1" applyFill="1" applyBorder="1" applyAlignment="1">
      <alignment/>
    </xf>
    <xf numFmtId="176" fontId="0" fillId="28" borderId="10" xfId="0" applyNumberFormat="1" applyFill="1" applyBorder="1" applyAlignment="1">
      <alignment/>
    </xf>
    <xf numFmtId="0" fontId="19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25" fillId="25" borderId="0" xfId="0" applyFont="1" applyFill="1" applyAlignment="1">
      <alignment/>
    </xf>
    <xf numFmtId="0" fontId="25" fillId="0" borderId="0" xfId="0" applyFont="1" applyAlignment="1">
      <alignment/>
    </xf>
    <xf numFmtId="176" fontId="0" fillId="28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29" borderId="10" xfId="0" applyNumberFormat="1" applyFill="1" applyBorder="1" applyAlignment="1">
      <alignment/>
    </xf>
    <xf numFmtId="0" fontId="0" fillId="30" borderId="10" xfId="0" applyFont="1" applyFill="1" applyBorder="1" applyAlignment="1">
      <alignment vertical="center"/>
    </xf>
    <xf numFmtId="0" fontId="0" fillId="30" borderId="10" xfId="0" applyFill="1" applyBorder="1" applyAlignment="1">
      <alignment/>
    </xf>
    <xf numFmtId="2" fontId="0" fillId="30" borderId="1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 wrapText="1"/>
    </xf>
    <xf numFmtId="0" fontId="27" fillId="17" borderId="20" xfId="0" applyFont="1" applyFill="1" applyBorder="1" applyAlignment="1">
      <alignment horizontal="center" wrapText="1"/>
    </xf>
    <xf numFmtId="0" fontId="27" fillId="17" borderId="17" xfId="0" applyFont="1" applyFill="1" applyBorder="1" applyAlignment="1">
      <alignment horizontal="center" wrapText="1"/>
    </xf>
    <xf numFmtId="0" fontId="27" fillId="17" borderId="18" xfId="0" applyFont="1" applyFill="1" applyBorder="1" applyAlignment="1">
      <alignment horizontal="center" wrapText="1"/>
    </xf>
    <xf numFmtId="0" fontId="19" fillId="5" borderId="20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19" fillId="5" borderId="1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19" fillId="24" borderId="20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24" borderId="18" xfId="0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76" fontId="25" fillId="30" borderId="20" xfId="0" applyNumberFormat="1" applyFont="1" applyFill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Обяснителен текст" xfId="98"/>
    <cellStyle name="Предупредителен текст" xfId="99"/>
    <cellStyle name="Свързана клетка" xfId="100"/>
    <cellStyle name="Сума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66675</xdr:colOff>
      <xdr:row>0</xdr:row>
      <xdr:rowOff>714375</xdr:rowOff>
    </xdr:to>
    <xdr:pic>
      <xdr:nvPicPr>
        <xdr:cNvPr id="1" name="Picture 4" descr="messembri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115" zoomScaleNormal="115" zoomScalePageLayoutView="0" workbookViewId="0" topLeftCell="A1">
      <selection activeCell="L24" sqref="L24"/>
    </sheetView>
  </sheetViews>
  <sheetFormatPr defaultColWidth="9.140625" defaultRowHeight="12.75"/>
  <cols>
    <col min="1" max="1" width="12.28125" style="0" customWidth="1"/>
    <col min="2" max="2" width="15.7109375" style="0" customWidth="1"/>
    <col min="3" max="3" width="13.57421875" style="0" customWidth="1"/>
    <col min="4" max="4" width="10.421875" style="0" customWidth="1"/>
    <col min="5" max="5" width="11.421875" style="0" customWidth="1"/>
    <col min="6" max="6" width="14.00390625" style="0" customWidth="1"/>
    <col min="7" max="7" width="11.28125" style="0" customWidth="1"/>
    <col min="8" max="8" width="11.8515625" style="0" customWidth="1"/>
    <col min="9" max="9" width="9.00390625" style="0" customWidth="1"/>
    <col min="10" max="10" width="9.140625" style="0" bestFit="1" customWidth="1"/>
    <col min="11" max="11" width="8.57421875" style="0" customWidth="1"/>
  </cols>
  <sheetData>
    <row r="1" spans="1:11" ht="59.25" customHeight="1">
      <c r="A1" s="9"/>
      <c r="B1" s="8"/>
      <c r="C1" s="8"/>
      <c r="D1" s="32"/>
      <c r="E1" s="8"/>
      <c r="G1" s="8"/>
      <c r="H1" s="8"/>
      <c r="I1" s="8"/>
      <c r="J1" s="8"/>
      <c r="K1" s="8"/>
    </row>
    <row r="2" spans="1:11" ht="16.5" customHeight="1">
      <c r="A2" s="64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59.25" customHeight="1">
      <c r="A3" s="4" t="s">
        <v>1</v>
      </c>
      <c r="B3" s="6" t="s">
        <v>2</v>
      </c>
      <c r="C3" s="6" t="s">
        <v>20</v>
      </c>
      <c r="D3" s="5" t="s">
        <v>3</v>
      </c>
      <c r="E3" s="5" t="s">
        <v>4</v>
      </c>
      <c r="F3" s="7" t="s">
        <v>9</v>
      </c>
      <c r="G3" s="7" t="s">
        <v>10</v>
      </c>
      <c r="H3" s="7" t="s">
        <v>5</v>
      </c>
      <c r="I3" s="18" t="s">
        <v>6</v>
      </c>
      <c r="J3" s="15" t="s">
        <v>7</v>
      </c>
      <c r="K3" s="10" t="s">
        <v>8</v>
      </c>
    </row>
    <row r="4" spans="1:11" ht="1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12.75" customHeight="1">
      <c r="A5" s="56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2" ht="12.75">
      <c r="A6" s="2" t="s">
        <v>23</v>
      </c>
      <c r="B6" s="3" t="s">
        <v>12</v>
      </c>
      <c r="C6" s="3" t="s">
        <v>22</v>
      </c>
      <c r="D6" s="1">
        <v>40.69</v>
      </c>
      <c r="E6" s="1">
        <v>6.64</v>
      </c>
      <c r="F6" s="1">
        <v>47.33</v>
      </c>
      <c r="G6" s="1" t="s">
        <v>0</v>
      </c>
      <c r="H6" s="1">
        <v>47.33</v>
      </c>
      <c r="I6" s="17">
        <v>37606</v>
      </c>
      <c r="J6" s="30">
        <f>735*H6</f>
        <v>34787.549999999996</v>
      </c>
      <c r="K6" s="44">
        <v>41178</v>
      </c>
      <c r="L6" s="51"/>
    </row>
    <row r="7" spans="1:12" ht="12.75" customHeight="1">
      <c r="A7" s="26" t="s">
        <v>24</v>
      </c>
      <c r="B7" s="26" t="s">
        <v>13</v>
      </c>
      <c r="C7" s="26" t="s">
        <v>22</v>
      </c>
      <c r="D7" s="29">
        <v>27.56</v>
      </c>
      <c r="E7" s="29">
        <v>4.78</v>
      </c>
      <c r="F7" s="29">
        <v>32.34</v>
      </c>
      <c r="G7" s="29" t="s">
        <v>0</v>
      </c>
      <c r="H7" s="29">
        <v>32.34</v>
      </c>
      <c r="I7" s="20">
        <v>25695</v>
      </c>
      <c r="J7" s="16">
        <f>735*H7</f>
        <v>23769.9</v>
      </c>
      <c r="K7" s="49">
        <v>28136</v>
      </c>
      <c r="L7" s="51"/>
    </row>
    <row r="8" spans="1:12" ht="12.75" customHeight="1">
      <c r="A8" s="61"/>
      <c r="B8" s="62"/>
      <c r="C8" s="62"/>
      <c r="D8" s="62"/>
      <c r="E8" s="62"/>
      <c r="F8" s="62"/>
      <c r="G8" s="62"/>
      <c r="H8" s="63"/>
      <c r="L8" s="34"/>
    </row>
    <row r="9" spans="1:12" ht="12.75" customHeight="1">
      <c r="A9" s="56" t="s">
        <v>28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51"/>
    </row>
    <row r="10" spans="1:12" ht="12.75">
      <c r="A10" s="2" t="s">
        <v>31</v>
      </c>
      <c r="B10" s="3" t="s">
        <v>32</v>
      </c>
      <c r="C10" s="3" t="s">
        <v>22</v>
      </c>
      <c r="D10" s="1">
        <v>73.51</v>
      </c>
      <c r="E10" s="1">
        <v>12.37</v>
      </c>
      <c r="F10" s="1">
        <v>85.88</v>
      </c>
      <c r="G10" s="1" t="s">
        <v>0</v>
      </c>
      <c r="H10" s="1">
        <v>85.88</v>
      </c>
      <c r="I10" s="17">
        <v>68235</v>
      </c>
      <c r="J10" s="16">
        <f>735*H10</f>
        <v>63121.799999999996</v>
      </c>
      <c r="K10" s="44">
        <v>74717</v>
      </c>
      <c r="L10" s="51"/>
    </row>
    <row r="11" spans="1:11" ht="12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ht="12.75" customHeight="1">
      <c r="A12" s="86" t="s">
        <v>27</v>
      </c>
      <c r="B12" s="87"/>
      <c r="C12" s="33"/>
      <c r="D12" s="33"/>
      <c r="E12" s="33"/>
      <c r="F12" s="33"/>
      <c r="G12" s="33"/>
      <c r="H12" s="33"/>
      <c r="I12" s="33"/>
      <c r="J12" s="33"/>
      <c r="K12" s="35"/>
    </row>
    <row r="13" spans="1:12" ht="12.75" customHeight="1">
      <c r="A13" s="26" t="s">
        <v>25</v>
      </c>
      <c r="B13" s="28" t="s">
        <v>12</v>
      </c>
      <c r="C13" s="28" t="s">
        <v>21</v>
      </c>
      <c r="D13" s="29">
        <v>42.4</v>
      </c>
      <c r="E13" s="29">
        <v>7.13</v>
      </c>
      <c r="F13" s="29">
        <v>49.53</v>
      </c>
      <c r="G13" s="29">
        <v>4.9</v>
      </c>
      <c r="H13" s="29">
        <v>54.43</v>
      </c>
      <c r="I13" s="52">
        <v>42364</v>
      </c>
      <c r="J13" s="30">
        <f>720*H13</f>
        <v>39189.6</v>
      </c>
      <c r="K13" s="44">
        <v>46389</v>
      </c>
      <c r="L13" s="47"/>
    </row>
    <row r="14" spans="1:11" ht="12.75" customHeight="1">
      <c r="A14" s="2" t="s">
        <v>26</v>
      </c>
      <c r="B14" s="3" t="s">
        <v>12</v>
      </c>
      <c r="C14" s="3" t="s">
        <v>22</v>
      </c>
      <c r="D14" s="1">
        <v>40.37</v>
      </c>
      <c r="E14" s="1">
        <v>6.72</v>
      </c>
      <c r="F14" s="1">
        <v>47.09</v>
      </c>
      <c r="G14" s="1">
        <v>6.12</v>
      </c>
      <c r="H14" s="1">
        <v>53.21</v>
      </c>
      <c r="I14" s="17">
        <v>41414</v>
      </c>
      <c r="J14" s="30">
        <f>720*H14</f>
        <v>38311.2</v>
      </c>
      <c r="K14" s="44">
        <v>45348</v>
      </c>
    </row>
    <row r="16" spans="1:11" ht="15">
      <c r="A16" s="67" t="s">
        <v>39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 customHeight="1">
      <c r="A17" s="68" t="s">
        <v>57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2.75">
      <c r="A18" s="36" t="s">
        <v>37</v>
      </c>
      <c r="B18" s="36" t="s">
        <v>12</v>
      </c>
      <c r="C18" s="36" t="s">
        <v>21</v>
      </c>
      <c r="D18" s="37">
        <v>38.94</v>
      </c>
      <c r="E18" s="37">
        <v>5.83</v>
      </c>
      <c r="F18" s="37">
        <v>44.769999999999996</v>
      </c>
      <c r="G18" s="37">
        <v>19.69</v>
      </c>
      <c r="H18" s="37">
        <v>64.46</v>
      </c>
      <c r="I18" s="20">
        <v>51216</v>
      </c>
      <c r="J18" s="16">
        <f>735*H18</f>
        <v>47378.1</v>
      </c>
      <c r="K18" s="49">
        <v>56081</v>
      </c>
    </row>
    <row r="19" spans="1:11" ht="12.75">
      <c r="A19" s="68" t="s">
        <v>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.75">
      <c r="A20" s="36" t="s">
        <v>38</v>
      </c>
      <c r="B20" s="37" t="s">
        <v>12</v>
      </c>
      <c r="C20" s="38" t="s">
        <v>21</v>
      </c>
      <c r="D20" s="37">
        <v>48.16</v>
      </c>
      <c r="E20" s="37">
        <v>7.5</v>
      </c>
      <c r="F20" s="37">
        <v>55.66</v>
      </c>
      <c r="G20" s="37">
        <v>2.7</v>
      </c>
      <c r="H20" s="37">
        <v>58.36</v>
      </c>
      <c r="I20" s="20">
        <v>46369</v>
      </c>
      <c r="J20" s="16">
        <f>735*H20</f>
        <v>42894.6</v>
      </c>
      <c r="K20" s="49">
        <v>50775</v>
      </c>
    </row>
    <row r="22" spans="1:11" ht="15">
      <c r="A22" s="67" t="s">
        <v>40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 customHeight="1">
      <c r="A23" s="56" t="s">
        <v>41</v>
      </c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2.75">
      <c r="A24" s="26" t="s">
        <v>42</v>
      </c>
      <c r="B24" s="28" t="s">
        <v>11</v>
      </c>
      <c r="C24" s="28" t="s">
        <v>22</v>
      </c>
      <c r="D24" s="29">
        <v>40.46</v>
      </c>
      <c r="E24" s="29">
        <v>6.5</v>
      </c>
      <c r="F24" s="29">
        <v>46.96</v>
      </c>
      <c r="G24" s="29">
        <v>9.89</v>
      </c>
      <c r="H24" s="29">
        <v>56.85</v>
      </c>
      <c r="I24" s="39">
        <v>48633</v>
      </c>
      <c r="J24" s="30">
        <v>45364</v>
      </c>
      <c r="K24" s="44">
        <v>52779</v>
      </c>
    </row>
    <row r="25" spans="1:12" s="51" customFormat="1" ht="12.75">
      <c r="A25" s="2" t="s">
        <v>43</v>
      </c>
      <c r="B25" s="3" t="s">
        <v>12</v>
      </c>
      <c r="C25" s="3" t="s">
        <v>22</v>
      </c>
      <c r="D25" s="1">
        <v>32.02</v>
      </c>
      <c r="E25" s="1">
        <v>5.14</v>
      </c>
      <c r="F25" s="1">
        <v>37.16</v>
      </c>
      <c r="G25" s="1">
        <v>7.89</v>
      </c>
      <c r="H25" s="1">
        <v>45.05</v>
      </c>
      <c r="I25" s="39">
        <v>34820</v>
      </c>
      <c r="J25" s="30">
        <f>715*H25</f>
        <v>32210.749999999996</v>
      </c>
      <c r="K25" s="44">
        <v>38128</v>
      </c>
      <c r="L25" s="50"/>
    </row>
    <row r="26" spans="1:11" ht="12.75">
      <c r="A26" s="2" t="s">
        <v>44</v>
      </c>
      <c r="B26" s="3" t="s">
        <v>12</v>
      </c>
      <c r="C26" s="3" t="s">
        <v>22</v>
      </c>
      <c r="D26" s="1">
        <v>38.73</v>
      </c>
      <c r="E26" s="1">
        <v>6.22</v>
      </c>
      <c r="F26" s="1">
        <v>44.95</v>
      </c>
      <c r="G26" s="1">
        <v>8.58</v>
      </c>
      <c r="H26" s="1">
        <v>53.53</v>
      </c>
      <c r="I26" s="39">
        <v>41374</v>
      </c>
      <c r="J26" s="16">
        <f>715*H26</f>
        <v>38273.950000000004</v>
      </c>
      <c r="K26" s="44">
        <v>45305</v>
      </c>
    </row>
    <row r="27" spans="1:11" ht="12.75">
      <c r="A27" s="2" t="s">
        <v>45</v>
      </c>
      <c r="B27" s="3" t="s">
        <v>12</v>
      </c>
      <c r="C27" s="3" t="s">
        <v>22</v>
      </c>
      <c r="D27" s="1">
        <v>29.03</v>
      </c>
      <c r="E27" s="1">
        <v>4.57</v>
      </c>
      <c r="F27" s="1">
        <v>33.6</v>
      </c>
      <c r="G27" s="1">
        <v>8.78</v>
      </c>
      <c r="H27" s="1">
        <v>42.38</v>
      </c>
      <c r="I27" s="39">
        <v>32579</v>
      </c>
      <c r="J27" s="16">
        <f>710*H27</f>
        <v>30089.800000000003</v>
      </c>
      <c r="K27" s="44">
        <v>35617</v>
      </c>
    </row>
    <row r="28" spans="1:11" ht="12.75">
      <c r="A28" s="11"/>
      <c r="B28" s="12"/>
      <c r="C28" s="12"/>
      <c r="D28" s="13"/>
      <c r="E28" s="13"/>
      <c r="F28" s="13"/>
      <c r="G28" s="13"/>
      <c r="H28" s="13"/>
      <c r="I28" s="14"/>
      <c r="J28" s="14"/>
      <c r="K28" s="14"/>
    </row>
    <row r="29" spans="1:11" ht="12.75">
      <c r="A29" s="56" t="s">
        <v>46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2.75">
      <c r="A30" s="40" t="s">
        <v>47</v>
      </c>
      <c r="B30" s="41" t="s">
        <v>12</v>
      </c>
      <c r="C30" s="41" t="s">
        <v>22</v>
      </c>
      <c r="D30" s="42">
        <v>37.52</v>
      </c>
      <c r="E30" s="42">
        <v>6.54</v>
      </c>
      <c r="F30" s="42">
        <v>44.06</v>
      </c>
      <c r="G30" s="42" t="s">
        <v>0</v>
      </c>
      <c r="H30" s="42">
        <v>44.06</v>
      </c>
      <c r="I30" s="43">
        <v>36198</v>
      </c>
      <c r="J30" s="16">
        <f>760*H30</f>
        <v>33485.6</v>
      </c>
      <c r="K30" s="44">
        <v>39637</v>
      </c>
    </row>
    <row r="31" spans="1:12" ht="12.75">
      <c r="A31" s="53" t="s">
        <v>48</v>
      </c>
      <c r="B31" s="54" t="s">
        <v>12</v>
      </c>
      <c r="C31" s="54" t="s">
        <v>22</v>
      </c>
      <c r="D31" s="55">
        <v>39.98</v>
      </c>
      <c r="E31" s="55">
        <v>6.84</v>
      </c>
      <c r="F31" s="55">
        <v>46.82</v>
      </c>
      <c r="G31" s="55" t="s">
        <v>0</v>
      </c>
      <c r="H31" s="55">
        <v>46.82</v>
      </c>
      <c r="I31" s="88" t="s">
        <v>63</v>
      </c>
      <c r="J31" s="89"/>
      <c r="K31" s="90"/>
      <c r="L31" s="27"/>
    </row>
    <row r="32" spans="1:13" ht="12.75">
      <c r="A32" s="26" t="s">
        <v>49</v>
      </c>
      <c r="B32" s="28" t="s">
        <v>13</v>
      </c>
      <c r="C32" s="28" t="s">
        <v>22</v>
      </c>
      <c r="D32" s="29">
        <v>27.56</v>
      </c>
      <c r="E32" s="29">
        <v>4.72</v>
      </c>
      <c r="F32" s="29">
        <v>32.28</v>
      </c>
      <c r="G32" s="29" t="s">
        <v>0</v>
      </c>
      <c r="H32" s="29">
        <v>32.28</v>
      </c>
      <c r="I32" s="39">
        <v>25648</v>
      </c>
      <c r="J32" s="30">
        <f>735*H32</f>
        <v>23725.8</v>
      </c>
      <c r="K32" s="49">
        <v>28084</v>
      </c>
      <c r="L32" s="47"/>
      <c r="M32" s="27"/>
    </row>
    <row r="33" spans="1:11" ht="12.7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1" ht="12.75">
      <c r="A34" s="56" t="s">
        <v>50</v>
      </c>
      <c r="B34" s="59"/>
      <c r="C34" s="59"/>
      <c r="D34" s="59"/>
      <c r="E34" s="59"/>
      <c r="F34" s="59"/>
      <c r="G34" s="59"/>
      <c r="H34" s="59"/>
      <c r="I34" s="59"/>
      <c r="J34" s="59"/>
      <c r="K34" s="60"/>
    </row>
    <row r="35" spans="1:11" ht="12.75">
      <c r="A35" s="2" t="s">
        <v>51</v>
      </c>
      <c r="B35" s="3" t="s">
        <v>12</v>
      </c>
      <c r="C35" s="3" t="s">
        <v>22</v>
      </c>
      <c r="D35" s="1">
        <v>37.53</v>
      </c>
      <c r="E35" s="1">
        <v>6.28</v>
      </c>
      <c r="F35" s="1">
        <v>43.81</v>
      </c>
      <c r="G35" s="1" t="s">
        <v>0</v>
      </c>
      <c r="H35" s="1">
        <v>43.81</v>
      </c>
      <c r="I35" s="43">
        <v>35993</v>
      </c>
      <c r="J35" s="16">
        <f>760*H35</f>
        <v>33295.6</v>
      </c>
      <c r="K35" s="19">
        <v>39412</v>
      </c>
    </row>
    <row r="36" spans="1:11" ht="12.75" customHeight="1">
      <c r="A36" s="2" t="s">
        <v>52</v>
      </c>
      <c r="B36" s="3" t="s">
        <v>12</v>
      </c>
      <c r="C36" s="3" t="s">
        <v>22</v>
      </c>
      <c r="D36" s="1">
        <v>39.98</v>
      </c>
      <c r="E36" s="1">
        <v>6.64</v>
      </c>
      <c r="F36" s="1">
        <v>46.62</v>
      </c>
      <c r="G36" s="1" t="s">
        <v>0</v>
      </c>
      <c r="H36" s="1">
        <v>46.62</v>
      </c>
      <c r="I36" s="43">
        <v>37042</v>
      </c>
      <c r="J36" s="16">
        <f>735*H36</f>
        <v>34265.7</v>
      </c>
      <c r="K36" s="19">
        <v>40560</v>
      </c>
    </row>
    <row r="37" spans="1:11" ht="12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2.75" customHeight="1">
      <c r="A38" s="80" t="s">
        <v>53</v>
      </c>
      <c r="B38" s="81"/>
      <c r="C38" s="81"/>
      <c r="D38" s="81"/>
      <c r="E38" s="81"/>
      <c r="F38" s="81"/>
      <c r="G38" s="81"/>
      <c r="H38" s="81"/>
      <c r="I38" s="81"/>
      <c r="J38" s="81"/>
      <c r="K38" s="82"/>
    </row>
    <row r="39" spans="1:12" ht="38.25">
      <c r="A39" s="45" t="s">
        <v>54</v>
      </c>
      <c r="B39" s="46" t="s">
        <v>55</v>
      </c>
      <c r="C39" s="46" t="s">
        <v>56</v>
      </c>
      <c r="D39" s="46">
        <v>176.7</v>
      </c>
      <c r="E39" s="46">
        <v>28.63</v>
      </c>
      <c r="F39" s="46">
        <v>205.33</v>
      </c>
      <c r="G39" s="46">
        <v>127.41</v>
      </c>
      <c r="H39" s="46">
        <v>332.74</v>
      </c>
      <c r="I39" s="43">
        <v>376000</v>
      </c>
      <c r="J39" s="16">
        <v>350000</v>
      </c>
      <c r="K39" s="19">
        <v>443680</v>
      </c>
      <c r="L39" s="48" t="s">
        <v>59</v>
      </c>
    </row>
    <row r="40" spans="10:11" ht="12.75">
      <c r="J40" s="27"/>
      <c r="K40" s="27"/>
    </row>
    <row r="41" spans="1:11" ht="12.75">
      <c r="A41" s="69" t="s">
        <v>14</v>
      </c>
      <c r="B41" s="70"/>
      <c r="C41" s="71"/>
      <c r="D41" s="72" t="s">
        <v>15</v>
      </c>
      <c r="E41" s="73"/>
      <c r="F41" s="74"/>
      <c r="G41" s="75" t="s">
        <v>16</v>
      </c>
      <c r="H41" s="76"/>
      <c r="I41" s="77"/>
      <c r="J41" s="27"/>
      <c r="K41" s="27"/>
    </row>
    <row r="42" spans="1:11" ht="12.75">
      <c r="A42" s="21" t="s">
        <v>17</v>
      </c>
      <c r="B42" s="12"/>
      <c r="C42" s="22"/>
      <c r="D42" s="21" t="s">
        <v>17</v>
      </c>
      <c r="E42" s="12"/>
      <c r="F42" s="22"/>
      <c r="G42" s="21" t="s">
        <v>17</v>
      </c>
      <c r="H42" s="12"/>
      <c r="I42" s="22"/>
      <c r="J42" s="8"/>
      <c r="K42" s="8"/>
    </row>
    <row r="43" spans="1:11" ht="12.75">
      <c r="A43" s="21" t="s">
        <v>30</v>
      </c>
      <c r="B43" s="12"/>
      <c r="C43" s="22"/>
      <c r="D43" s="21" t="s">
        <v>18</v>
      </c>
      <c r="E43" s="12"/>
      <c r="F43" s="22"/>
      <c r="G43" s="31" t="s">
        <v>33</v>
      </c>
      <c r="H43" s="12"/>
      <c r="I43" s="22"/>
      <c r="J43" s="8"/>
      <c r="K43" s="8"/>
    </row>
    <row r="44" spans="1:11" ht="12.75">
      <c r="A44" s="31" t="s">
        <v>60</v>
      </c>
      <c r="B44" s="12"/>
      <c r="C44" s="22"/>
      <c r="D44" s="21" t="s">
        <v>62</v>
      </c>
      <c r="E44" s="12"/>
      <c r="F44" s="22"/>
      <c r="G44" s="31" t="s">
        <v>34</v>
      </c>
      <c r="H44" s="12"/>
      <c r="I44" s="22"/>
      <c r="J44" s="8"/>
      <c r="K44" s="8"/>
    </row>
    <row r="45" spans="1:11" ht="12.75">
      <c r="A45" s="21" t="s">
        <v>61</v>
      </c>
      <c r="B45" s="12"/>
      <c r="C45" s="22"/>
      <c r="D45" s="21"/>
      <c r="E45" s="12"/>
      <c r="F45" s="22"/>
      <c r="G45" s="31" t="s">
        <v>35</v>
      </c>
      <c r="H45" s="12"/>
      <c r="I45" s="22"/>
      <c r="J45" s="8"/>
      <c r="K45" s="8"/>
    </row>
    <row r="46" spans="1:11" ht="12.75">
      <c r="A46" s="23"/>
      <c r="B46" s="24"/>
      <c r="C46" s="25"/>
      <c r="D46" s="23"/>
      <c r="E46" s="24"/>
      <c r="F46" s="25"/>
      <c r="G46" s="23" t="s">
        <v>19</v>
      </c>
      <c r="H46" s="24"/>
      <c r="I46" s="25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/>
  <mergeCells count="24">
    <mergeCell ref="A38:K38"/>
    <mergeCell ref="A23:K23"/>
    <mergeCell ref="A29:K29"/>
    <mergeCell ref="A33:K33"/>
    <mergeCell ref="A12:B12"/>
    <mergeCell ref="A17:K17"/>
    <mergeCell ref="I31:K31"/>
    <mergeCell ref="A2:K2"/>
    <mergeCell ref="A16:K16"/>
    <mergeCell ref="A22:K22"/>
    <mergeCell ref="A19:K19"/>
    <mergeCell ref="A41:C41"/>
    <mergeCell ref="D41:F41"/>
    <mergeCell ref="G41:I41"/>
    <mergeCell ref="A4:K4"/>
    <mergeCell ref="A37:K37"/>
    <mergeCell ref="A5:K5"/>
    <mergeCell ref="A34:K34"/>
    <mergeCell ref="A8:H8"/>
    <mergeCell ref="A11:K11"/>
    <mergeCell ref="A9:K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x</cp:lastModifiedBy>
  <cp:lastPrinted>2015-09-05T06:53:00Z</cp:lastPrinted>
  <dcterms:created xsi:type="dcterms:W3CDTF">2013-11-05T15:03:56Z</dcterms:created>
  <dcterms:modified xsi:type="dcterms:W3CDTF">2016-01-08T09:58:43Z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