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<sst xmlns="http://schemas.openxmlformats.org/spreadsheetml/2006/main" count="104" uniqueCount="59">
  <si>
    <t>ЕТАЖ</t>
  </si>
  <si>
    <t xml:space="preserve">  № АПАРТАМЕНТ</t>
  </si>
  <si>
    <t xml:space="preserve"> ОПИСАНИЕ  на АПАРТАМЕНТА</t>
  </si>
  <si>
    <t>Сутерен/кота -2,89/</t>
  </si>
  <si>
    <t>Ап № 1.1</t>
  </si>
  <si>
    <t>дневна с кухненски бокс, спалня, сервизни пом.</t>
  </si>
  <si>
    <t>и балкон 9.7  кв.м.</t>
  </si>
  <si>
    <t>Ап № 1.2</t>
  </si>
  <si>
    <t>дневна с кухненски бокс, сервизно пом.</t>
  </si>
  <si>
    <t xml:space="preserve"> и балкон 7.6 кв.м.</t>
  </si>
  <si>
    <t>продаден</t>
  </si>
  <si>
    <t>Ап №2.1</t>
  </si>
  <si>
    <t>дневна с кухненски бокс, спалня, сервизно пом.</t>
  </si>
  <si>
    <t>и балкон 8.6 кв.м.</t>
  </si>
  <si>
    <t>Ап №2.2</t>
  </si>
  <si>
    <t>и балкон 9.7 кв.м.</t>
  </si>
  <si>
    <t>Ап №2.3</t>
  </si>
  <si>
    <t>и балкон 5.1 кв.м.</t>
  </si>
  <si>
    <t>Ап №2.4</t>
  </si>
  <si>
    <t>Ап №2.5</t>
  </si>
  <si>
    <t>дневна с кухненски бокс, 2 спални, сервизни пом.</t>
  </si>
  <si>
    <t>Ап № 3.1</t>
  </si>
  <si>
    <t>Ап № 3.2</t>
  </si>
  <si>
    <t>Ап № 3.3</t>
  </si>
  <si>
    <t>Ап № 3.4</t>
  </si>
  <si>
    <t>Ап № 3.5</t>
  </si>
  <si>
    <t>Трети етаж/кота + 5,78/</t>
  </si>
  <si>
    <t>Ап № 4.1</t>
  </si>
  <si>
    <t>и балкон 47.40 кв.м.</t>
  </si>
  <si>
    <t>Ап № 4.2</t>
  </si>
  <si>
    <t>Ап № 4.3</t>
  </si>
  <si>
    <t>Ап № 4.4</t>
  </si>
  <si>
    <t>Ап № 5.1</t>
  </si>
  <si>
    <t>и балкон 37.30 кв.м.</t>
  </si>
  <si>
    <t>Ап № 5.2</t>
  </si>
  <si>
    <t>и балкон 28.70 кв.м.</t>
  </si>
  <si>
    <t>Ап № 5.3</t>
  </si>
  <si>
    <t>и балкон 54. 20 кв.м.</t>
  </si>
  <si>
    <t xml:space="preserve">ОБЩА ПЛОЩ </t>
  </si>
  <si>
    <t>Івар. - по цени от таблицата</t>
  </si>
  <si>
    <t>ІІ вар. - съобразно с извършени продажби +20%</t>
  </si>
  <si>
    <t>Крайна цена без комисионна</t>
  </si>
  <si>
    <t>86,68 кв.м.</t>
  </si>
  <si>
    <t>89,81 кв.м.</t>
  </si>
  <si>
    <t>77,22 кв.м.</t>
  </si>
  <si>
    <t>172,73 кв.м.</t>
  </si>
  <si>
    <t>81,83 кв.м.</t>
  </si>
  <si>
    <t>101.48 кв.м.</t>
  </si>
  <si>
    <t>201,23 кв.м.</t>
  </si>
  <si>
    <t>123,59 кв.м.</t>
  </si>
  <si>
    <t>101,60 кв.м.</t>
  </si>
  <si>
    <t>91,10 кв.м.</t>
  </si>
  <si>
    <t>97,36 кв.м.</t>
  </si>
  <si>
    <t>Втори етаж - партер/кота + 2,89</t>
  </si>
  <si>
    <t>Първи етаж - партер/кота + 0,00</t>
  </si>
  <si>
    <t>Трети етаж/кота + 5,78</t>
  </si>
  <si>
    <t>Четвърти етаж/кота + 8,67</t>
  </si>
  <si>
    <t>Цена Евро</t>
  </si>
  <si>
    <t>Price list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</si>
</sst>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[$-402]dd\ mmmm\ yyyy\ &quot;г.&quot;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4" borderId="20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20" xfId="0" applyNumberFormat="1" applyFont="1" applyFill="1" applyBorder="1" applyAlignment="1">
      <alignment/>
    </xf>
    <xf numFmtId="0" fontId="3" fillId="4" borderId="21" xfId="0" applyNumberFormat="1" applyFont="1" applyFill="1" applyBorder="1" applyAlignment="1">
      <alignment/>
    </xf>
    <xf numFmtId="0" fontId="0" fillId="0" borderId="29" xfId="0" applyBorder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5.7109375" style="0" customWidth="1"/>
    <col min="2" max="2" width="8.57421875" style="0" customWidth="1"/>
    <col min="3" max="3" width="40.57421875" style="0" customWidth="1"/>
    <col min="4" max="4" width="10.8515625" style="0" customWidth="1"/>
    <col min="5" max="5" width="13.8515625" style="0" hidden="1" customWidth="1"/>
    <col min="6" max="6" width="15.28125" style="0" hidden="1" customWidth="1"/>
    <col min="7" max="7" width="0" style="0" hidden="1" customWidth="1"/>
    <col min="8" max="8" width="13.8515625" style="0" customWidth="1"/>
  </cols>
  <sheetData>
    <row r="1" ht="70.5" customHeight="1" thickBot="1">
      <c r="C1" s="32" t="s">
        <v>58</v>
      </c>
    </row>
    <row r="2" spans="1:8" ht="51.75" thickBot="1">
      <c r="A2" s="7" t="s">
        <v>0</v>
      </c>
      <c r="B2" s="8" t="s">
        <v>1</v>
      </c>
      <c r="C2" s="8" t="s">
        <v>2</v>
      </c>
      <c r="D2" s="9" t="s">
        <v>38</v>
      </c>
      <c r="E2" s="10" t="s">
        <v>39</v>
      </c>
      <c r="F2" s="10" t="s">
        <v>40</v>
      </c>
      <c r="G2" s="10" t="s">
        <v>41</v>
      </c>
      <c r="H2" s="16" t="s">
        <v>57</v>
      </c>
    </row>
    <row r="3" spans="1:8" ht="13.5" customHeight="1">
      <c r="A3" s="19" t="s">
        <v>3</v>
      </c>
      <c r="B3" s="21" t="s">
        <v>4</v>
      </c>
      <c r="C3" s="2" t="s">
        <v>5</v>
      </c>
      <c r="D3" s="17" t="s">
        <v>42</v>
      </c>
      <c r="H3" s="27">
        <v>52800</v>
      </c>
    </row>
    <row r="4" spans="1:8" ht="12.75" customHeight="1" thickBot="1">
      <c r="A4" s="31"/>
      <c r="B4" s="24"/>
      <c r="C4" s="3" t="s">
        <v>6</v>
      </c>
      <c r="D4" s="25"/>
      <c r="E4">
        <f>86.68*700</f>
        <v>60676.00000000001</v>
      </c>
      <c r="G4">
        <f>86.68*650</f>
        <v>56342.00000000001</v>
      </c>
      <c r="H4" s="28"/>
    </row>
    <row r="5" spans="1:8" ht="13.5" customHeight="1">
      <c r="A5" s="19" t="s">
        <v>3</v>
      </c>
      <c r="B5" s="21" t="s">
        <v>7</v>
      </c>
      <c r="C5" s="2" t="s">
        <v>8</v>
      </c>
      <c r="D5" s="17" t="s">
        <v>10</v>
      </c>
      <c r="H5" s="29"/>
    </row>
    <row r="6" spans="1:8" ht="14.25" customHeight="1" thickBot="1">
      <c r="A6" s="31"/>
      <c r="B6" s="24"/>
      <c r="C6" s="3" t="s">
        <v>9</v>
      </c>
      <c r="D6" s="25"/>
      <c r="E6" s="11">
        <v>32370</v>
      </c>
      <c r="F6" s="11">
        <v>653</v>
      </c>
      <c r="H6" s="30"/>
    </row>
    <row r="7" spans="1:8" ht="14.25" customHeight="1">
      <c r="A7" s="19" t="s">
        <v>54</v>
      </c>
      <c r="B7" s="21" t="s">
        <v>11</v>
      </c>
      <c r="C7" s="2" t="s">
        <v>12</v>
      </c>
      <c r="D7" s="17" t="s">
        <v>10</v>
      </c>
      <c r="H7" s="29"/>
    </row>
    <row r="8" spans="1:8" ht="12.75" customHeight="1" thickBot="1">
      <c r="A8" s="23"/>
      <c r="B8" s="24"/>
      <c r="C8" s="3" t="s">
        <v>13</v>
      </c>
      <c r="D8" s="25"/>
      <c r="F8" s="11">
        <v>600</v>
      </c>
      <c r="H8" s="30"/>
    </row>
    <row r="9" spans="1:8" ht="15.75" customHeight="1">
      <c r="A9" s="19" t="s">
        <v>54</v>
      </c>
      <c r="B9" s="21" t="s">
        <v>14</v>
      </c>
      <c r="C9" s="2" t="s">
        <v>5</v>
      </c>
      <c r="D9" s="17" t="s">
        <v>43</v>
      </c>
      <c r="H9" s="29">
        <v>59400</v>
      </c>
    </row>
    <row r="10" spans="1:8" ht="17.25" customHeight="1" thickBot="1">
      <c r="A10" s="23"/>
      <c r="B10" s="24"/>
      <c r="C10" s="3" t="s">
        <v>15</v>
      </c>
      <c r="D10" s="25"/>
      <c r="E10">
        <f>90*750</f>
        <v>67500</v>
      </c>
      <c r="G10">
        <f>89.81*700</f>
        <v>62867</v>
      </c>
      <c r="H10" s="30"/>
    </row>
    <row r="11" spans="1:8" ht="14.25" customHeight="1">
      <c r="A11" s="19" t="s">
        <v>54</v>
      </c>
      <c r="B11" s="21" t="s">
        <v>16</v>
      </c>
      <c r="C11" s="2" t="s">
        <v>12</v>
      </c>
      <c r="D11" s="17" t="s">
        <v>44</v>
      </c>
      <c r="H11" s="29">
        <v>51150</v>
      </c>
    </row>
    <row r="12" spans="1:8" ht="13.5" customHeight="1" thickBot="1">
      <c r="A12" s="23"/>
      <c r="B12" s="24"/>
      <c r="C12" s="3" t="s">
        <v>17</v>
      </c>
      <c r="D12" s="25"/>
      <c r="E12">
        <f>77.22*700</f>
        <v>54054</v>
      </c>
      <c r="G12">
        <f>77.22*650</f>
        <v>50193</v>
      </c>
      <c r="H12" s="30"/>
    </row>
    <row r="13" spans="1:8" ht="12" customHeight="1">
      <c r="A13" s="19" t="s">
        <v>54</v>
      </c>
      <c r="B13" s="21" t="s">
        <v>18</v>
      </c>
      <c r="C13" s="2" t="s">
        <v>12</v>
      </c>
      <c r="D13" s="17" t="s">
        <v>10</v>
      </c>
      <c r="H13" s="29"/>
    </row>
    <row r="14" spans="1:8" ht="13.5" customHeight="1" thickBot="1">
      <c r="A14" s="23"/>
      <c r="B14" s="24"/>
      <c r="C14" s="3" t="s">
        <v>17</v>
      </c>
      <c r="D14" s="25"/>
      <c r="E14" s="11">
        <v>46332</v>
      </c>
      <c r="F14" s="11">
        <v>600</v>
      </c>
      <c r="H14" s="30"/>
    </row>
    <row r="15" spans="1:8" ht="14.25" customHeight="1">
      <c r="A15" s="19" t="s">
        <v>54</v>
      </c>
      <c r="B15" s="21" t="s">
        <v>19</v>
      </c>
      <c r="C15" s="2" t="s">
        <v>20</v>
      </c>
      <c r="D15" s="4"/>
      <c r="H15" s="29">
        <v>64240</v>
      </c>
    </row>
    <row r="16" spans="1:8" ht="13.5" customHeight="1" thickBot="1">
      <c r="A16" s="23"/>
      <c r="B16" s="24"/>
      <c r="C16" s="3" t="s">
        <v>13</v>
      </c>
      <c r="D16" s="4" t="s">
        <v>52</v>
      </c>
      <c r="E16">
        <f>97.36*700</f>
        <v>68152</v>
      </c>
      <c r="G16">
        <f>97.36*650</f>
        <v>63284</v>
      </c>
      <c r="H16" s="30"/>
    </row>
    <row r="17" spans="1:8" ht="12.75" customHeight="1">
      <c r="A17" s="19" t="s">
        <v>53</v>
      </c>
      <c r="B17" s="21" t="s">
        <v>21</v>
      </c>
      <c r="C17" s="2" t="s">
        <v>5</v>
      </c>
      <c r="D17" s="12"/>
      <c r="H17" s="29"/>
    </row>
    <row r="18" spans="1:8" ht="13.5" customHeight="1" thickBot="1">
      <c r="A18" s="23"/>
      <c r="B18" s="24"/>
      <c r="C18" s="3" t="s">
        <v>13</v>
      </c>
      <c r="D18" s="13" t="s">
        <v>10</v>
      </c>
      <c r="E18" s="11">
        <v>62000</v>
      </c>
      <c r="F18" s="11">
        <v>768</v>
      </c>
      <c r="H18" s="30"/>
    </row>
    <row r="19" spans="1:8" ht="12.75" customHeight="1">
      <c r="A19" s="19" t="s">
        <v>53</v>
      </c>
      <c r="B19" s="21" t="s">
        <v>22</v>
      </c>
      <c r="C19" s="2" t="s">
        <v>5</v>
      </c>
      <c r="D19" s="4" t="s">
        <v>51</v>
      </c>
      <c r="H19" s="29">
        <v>64900</v>
      </c>
    </row>
    <row r="20" spans="1:8" ht="15" customHeight="1" thickBot="1">
      <c r="A20" s="23"/>
      <c r="B20" s="24"/>
      <c r="C20" s="3" t="s">
        <v>15</v>
      </c>
      <c r="D20" s="4"/>
      <c r="E20">
        <f>91.1*850</f>
        <v>77435</v>
      </c>
      <c r="G20">
        <f>91.1*750</f>
        <v>68325</v>
      </c>
      <c r="H20" s="30"/>
    </row>
    <row r="21" spans="1:8" ht="16.5" customHeight="1">
      <c r="A21" s="19" t="s">
        <v>53</v>
      </c>
      <c r="B21" s="21" t="s">
        <v>23</v>
      </c>
      <c r="C21" s="2" t="s">
        <v>12</v>
      </c>
      <c r="D21" s="14"/>
      <c r="H21" s="29">
        <v>58300</v>
      </c>
    </row>
    <row r="22" spans="1:8" ht="15" customHeight="1" thickBot="1">
      <c r="A22" s="23"/>
      <c r="B22" s="24"/>
      <c r="C22" s="3" t="s">
        <v>13</v>
      </c>
      <c r="D22" s="15" t="s">
        <v>46</v>
      </c>
      <c r="E22">
        <f>81.83*800</f>
        <v>65464</v>
      </c>
      <c r="G22">
        <f>81.83*750</f>
        <v>61372.5</v>
      </c>
      <c r="H22" s="30"/>
    </row>
    <row r="23" spans="1:8" ht="14.25" customHeight="1">
      <c r="A23" s="19" t="s">
        <v>53</v>
      </c>
      <c r="B23" s="21" t="s">
        <v>24</v>
      </c>
      <c r="C23" s="2" t="s">
        <v>12</v>
      </c>
      <c r="D23" s="14"/>
      <c r="H23" s="29"/>
    </row>
    <row r="24" spans="1:8" ht="14.25" customHeight="1" thickBot="1">
      <c r="A24" s="23"/>
      <c r="B24" s="24"/>
      <c r="C24" s="3" t="s">
        <v>13</v>
      </c>
      <c r="D24" s="15" t="s">
        <v>10</v>
      </c>
      <c r="E24" s="11">
        <v>65000</v>
      </c>
      <c r="F24" s="11">
        <v>794</v>
      </c>
      <c r="H24" s="30"/>
    </row>
    <row r="25" spans="1:8" ht="14.25" customHeight="1">
      <c r="A25" s="19" t="s">
        <v>53</v>
      </c>
      <c r="B25" s="21" t="s">
        <v>25</v>
      </c>
      <c r="C25" s="2" t="s">
        <v>20</v>
      </c>
      <c r="D25" s="4"/>
      <c r="H25" s="29">
        <v>72600</v>
      </c>
    </row>
    <row r="26" spans="1:8" ht="14.25" customHeight="1" thickBot="1">
      <c r="A26" s="23"/>
      <c r="B26" s="24"/>
      <c r="C26" s="3" t="s">
        <v>13</v>
      </c>
      <c r="D26" s="4" t="s">
        <v>50</v>
      </c>
      <c r="E26">
        <f>101.6*800</f>
        <v>81280</v>
      </c>
      <c r="G26">
        <f>101.6*750</f>
        <v>76200</v>
      </c>
      <c r="H26" s="30"/>
    </row>
    <row r="27" spans="1:8" ht="12" customHeight="1">
      <c r="A27" s="19" t="s">
        <v>55</v>
      </c>
      <c r="B27" s="21" t="s">
        <v>27</v>
      </c>
      <c r="C27" s="2" t="s">
        <v>20</v>
      </c>
      <c r="D27" s="17" t="s">
        <v>45</v>
      </c>
      <c r="H27" s="29">
        <v>115500</v>
      </c>
    </row>
    <row r="28" spans="1:8" ht="15" customHeight="1" thickBot="1">
      <c r="A28" s="23"/>
      <c r="B28" s="24"/>
      <c r="C28" s="3" t="s">
        <v>28</v>
      </c>
      <c r="D28" s="25"/>
      <c r="E28">
        <f>(172.73-23.73)*950</f>
        <v>141550</v>
      </c>
      <c r="G28">
        <f>149*850</f>
        <v>126650</v>
      </c>
      <c r="H28" s="30"/>
    </row>
    <row r="29" spans="1:8" ht="14.25" customHeight="1">
      <c r="A29" s="19" t="s">
        <v>55</v>
      </c>
      <c r="B29" s="21" t="s">
        <v>29</v>
      </c>
      <c r="C29" s="2" t="s">
        <v>12</v>
      </c>
      <c r="D29" s="17" t="s">
        <v>46</v>
      </c>
      <c r="H29" s="29">
        <v>60500</v>
      </c>
    </row>
    <row r="30" spans="1:8" ht="15" customHeight="1" thickBot="1">
      <c r="A30" s="23"/>
      <c r="B30" s="24"/>
      <c r="C30" s="3" t="s">
        <v>13</v>
      </c>
      <c r="D30" s="25"/>
      <c r="E30">
        <f>81.83*900</f>
        <v>73647</v>
      </c>
      <c r="G30">
        <f>81.83*800</f>
        <v>65464</v>
      </c>
      <c r="H30" s="30"/>
    </row>
    <row r="31" spans="1:8" ht="12.75" customHeight="1">
      <c r="A31" s="19" t="s">
        <v>55</v>
      </c>
      <c r="B31" s="21" t="s">
        <v>30</v>
      </c>
      <c r="C31" s="2" t="s">
        <v>12</v>
      </c>
      <c r="D31" s="17" t="s">
        <v>46</v>
      </c>
      <c r="H31" s="29">
        <v>60500</v>
      </c>
    </row>
    <row r="32" spans="1:8" ht="15" customHeight="1" thickBot="1">
      <c r="A32" s="23"/>
      <c r="B32" s="24"/>
      <c r="C32" s="3" t="s">
        <v>13</v>
      </c>
      <c r="D32" s="25"/>
      <c r="E32">
        <f>81.83*900</f>
        <v>73647</v>
      </c>
      <c r="G32">
        <f>81.83*800</f>
        <v>65464</v>
      </c>
      <c r="H32" s="30"/>
    </row>
    <row r="33" spans="1:8" ht="12" customHeight="1">
      <c r="A33" s="19" t="s">
        <v>26</v>
      </c>
      <c r="B33" s="21" t="s">
        <v>31</v>
      </c>
      <c r="C33" s="2" t="s">
        <v>20</v>
      </c>
      <c r="D33" s="17" t="s">
        <v>47</v>
      </c>
      <c r="H33" s="29">
        <v>77000</v>
      </c>
    </row>
    <row r="34" spans="1:8" ht="15" customHeight="1" thickBot="1">
      <c r="A34" s="23"/>
      <c r="B34" s="24"/>
      <c r="C34" s="3" t="s">
        <v>13</v>
      </c>
      <c r="D34" s="26"/>
      <c r="E34">
        <f>101.48*900</f>
        <v>91332</v>
      </c>
      <c r="G34">
        <f>101.48*800</f>
        <v>81184</v>
      </c>
      <c r="H34" s="30"/>
    </row>
    <row r="35" spans="1:8" ht="14.25" customHeight="1">
      <c r="A35" s="19" t="s">
        <v>56</v>
      </c>
      <c r="B35" s="21" t="s">
        <v>32</v>
      </c>
      <c r="C35" s="2" t="s">
        <v>5</v>
      </c>
      <c r="D35" s="14"/>
      <c r="H35" s="29">
        <v>93500</v>
      </c>
    </row>
    <row r="36" spans="1:8" ht="15" customHeight="1" thickBot="1">
      <c r="A36" s="23"/>
      <c r="B36" s="24"/>
      <c r="C36" s="3" t="s">
        <v>33</v>
      </c>
      <c r="D36" s="15" t="s">
        <v>49</v>
      </c>
      <c r="E36">
        <f>(123.59-18.59)*1050</f>
        <v>110250</v>
      </c>
      <c r="G36">
        <f>105*900</f>
        <v>94500</v>
      </c>
      <c r="H36" s="30"/>
    </row>
    <row r="37" spans="1:8" ht="13.5" customHeight="1">
      <c r="A37" s="19" t="s">
        <v>56</v>
      </c>
      <c r="B37" s="21" t="s">
        <v>34</v>
      </c>
      <c r="C37" s="2" t="s">
        <v>12</v>
      </c>
      <c r="D37" s="4"/>
      <c r="H37" s="29"/>
    </row>
    <row r="38" spans="1:8" ht="12.75" customHeight="1" thickBot="1">
      <c r="A38" s="23"/>
      <c r="B38" s="24"/>
      <c r="C38" s="3" t="s">
        <v>35</v>
      </c>
      <c r="D38" s="5" t="s">
        <v>10</v>
      </c>
      <c r="E38" s="11">
        <v>57650</v>
      </c>
      <c r="F38" s="11">
        <v>853</v>
      </c>
      <c r="H38" s="30"/>
    </row>
    <row r="39" spans="1:8" ht="12.75" customHeight="1">
      <c r="A39" s="19" t="s">
        <v>56</v>
      </c>
      <c r="B39" s="21" t="s">
        <v>36</v>
      </c>
      <c r="C39" s="2" t="s">
        <v>20</v>
      </c>
      <c r="D39" s="17" t="s">
        <v>48</v>
      </c>
      <c r="H39" s="29">
        <v>171600</v>
      </c>
    </row>
    <row r="40" spans="1:8" ht="12.75" customHeight="1" thickBot="1">
      <c r="A40" s="20"/>
      <c r="B40" s="22"/>
      <c r="C40" s="6" t="s">
        <v>37</v>
      </c>
      <c r="D40" s="18"/>
      <c r="E40">
        <f>(201.23-27)*1050</f>
        <v>182941.5</v>
      </c>
      <c r="G40">
        <f>174*900</f>
        <v>156600</v>
      </c>
      <c r="H40" s="30"/>
    </row>
    <row r="41" ht="12.75">
      <c r="A41" s="1"/>
    </row>
    <row r="42" ht="12.75">
      <c r="A42" s="10"/>
    </row>
  </sheetData>
  <sheetProtection/>
  <mergeCells count="68">
    <mergeCell ref="H35:H36"/>
    <mergeCell ref="H37:H38"/>
    <mergeCell ref="H39:H40"/>
    <mergeCell ref="A3:A4"/>
    <mergeCell ref="A5:A6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3:H4"/>
    <mergeCell ref="H5:H6"/>
    <mergeCell ref="H7:H8"/>
    <mergeCell ref="H9:H10"/>
    <mergeCell ref="B3:B4"/>
    <mergeCell ref="D3:D4"/>
    <mergeCell ref="B5:B6"/>
    <mergeCell ref="D5:D6"/>
    <mergeCell ref="D11:D12"/>
    <mergeCell ref="A13:A14"/>
    <mergeCell ref="B13:B14"/>
    <mergeCell ref="D13:D14"/>
    <mergeCell ref="A11:A12"/>
    <mergeCell ref="B11:B12"/>
    <mergeCell ref="A7:A8"/>
    <mergeCell ref="B7:B8"/>
    <mergeCell ref="D7:D8"/>
    <mergeCell ref="A9:A10"/>
    <mergeCell ref="B9:B10"/>
    <mergeCell ref="D9:D10"/>
    <mergeCell ref="A15:A16"/>
    <mergeCell ref="B15:B16"/>
    <mergeCell ref="A17:A18"/>
    <mergeCell ref="B17:B18"/>
    <mergeCell ref="A23:A24"/>
    <mergeCell ref="B23:B24"/>
    <mergeCell ref="A25:A26"/>
    <mergeCell ref="B25:B26"/>
    <mergeCell ref="A19:A20"/>
    <mergeCell ref="B19:B20"/>
    <mergeCell ref="A21:A22"/>
    <mergeCell ref="B21:B22"/>
    <mergeCell ref="A27:A28"/>
    <mergeCell ref="B27:B28"/>
    <mergeCell ref="D27:D28"/>
    <mergeCell ref="A29:A30"/>
    <mergeCell ref="B29:B30"/>
    <mergeCell ref="D29:D30"/>
    <mergeCell ref="A31:A32"/>
    <mergeCell ref="B31:B32"/>
    <mergeCell ref="D31:D32"/>
    <mergeCell ref="A33:A34"/>
    <mergeCell ref="B33:B34"/>
    <mergeCell ref="D33:D34"/>
    <mergeCell ref="D39:D40"/>
    <mergeCell ref="A39:A40"/>
    <mergeCell ref="B39:B40"/>
    <mergeCell ref="A35:A36"/>
    <mergeCell ref="B35:B36"/>
    <mergeCell ref="A37:A38"/>
    <mergeCell ref="B37:B38"/>
  </mergeCells>
  <printOptions/>
  <pageMargins left="0.75" right="0.75" top="1" bottom="1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 Иванов</dc:creator>
  <cp:keywords/>
  <dc:description/>
  <cp:lastModifiedBy>Svetla</cp:lastModifiedBy>
  <cp:lastPrinted>2012-03-16T06:20:49Z</cp:lastPrinted>
  <dcterms:created xsi:type="dcterms:W3CDTF">2010-10-13T06:50:24Z</dcterms:created>
  <dcterms:modified xsi:type="dcterms:W3CDTF">2013-01-18T12:27:08Z</dcterms:modified>
  <cp:category/>
  <cp:version/>
  <cp:contentType/>
  <cp:contentStatus/>
</cp:coreProperties>
</file>